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2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<sst xmlns="http://schemas.openxmlformats.org/spreadsheetml/2006/main" count="60" uniqueCount="56">
  <si>
    <t>Inputs:</t>
  </si>
  <si>
    <t>kG/square meter</t>
  </si>
  <si>
    <t>$ per square meter</t>
  </si>
  <si>
    <t>years</t>
  </si>
  <si>
    <t>$ per kG</t>
  </si>
  <si>
    <t>What is the desired simple payback period?</t>
  </si>
  <si>
    <t>(Suggest 5 years to 10 years)</t>
  </si>
  <si>
    <t>Answers:</t>
  </si>
  <si>
    <t>$/M^2/Year</t>
  </si>
  <si>
    <t>What is the $ value of increased yield and</t>
  </si>
  <si>
    <t>$/M^2/year</t>
  </si>
  <si>
    <t>kG/M^3</t>
  </si>
  <si>
    <t>(Suggest 1250 for dry loam to 1450 for packed earth)</t>
  </si>
  <si>
    <t>(Purchase Price + Freight LESS Credits.)</t>
  </si>
  <si>
    <t>$/kG</t>
  </si>
  <si>
    <t>cm</t>
  </si>
  <si>
    <t>cm depth on surface</t>
  </si>
  <si>
    <t xml:space="preserve">   Weight% of Char when mixed in soil:</t>
  </si>
  <si>
    <t>(Suggest 1 to 10 kG/M^2</t>
  </si>
  <si>
    <t>The value of your increase in yield and</t>
  </si>
  <si>
    <t xml:space="preserve">     the worth of other savings must exceed:</t>
  </si>
  <si>
    <t>Your Cost per M^2 can be no more than</t>
  </si>
  <si>
    <t>$/M^3</t>
  </si>
  <si>
    <t>(Include value of increased yield, savings from avoided nutrient loss,</t>
  </si>
  <si>
    <t>reduced watering cost, etc. 10%-30% nutrient cost savings suggested.)</t>
  </si>
  <si>
    <t>($0 if "Owner Applied" and labor is free, otherwise add fuel, machine, labor cost)</t>
  </si>
  <si>
    <t>What is the dry density of your soil?</t>
  </si>
  <si>
    <t>(Suggest 2% to 6% by weight, to 15 CM depth, or say 6" )</t>
  </si>
  <si>
    <r>
      <t>COMMENTS</t>
    </r>
    <r>
      <rPr>
        <sz val="10"/>
        <rFont val="Arial"/>
        <family val="0"/>
      </rPr>
      <t>: If you have any suggestions for improvement, questions, or comments, please contact kchisholm@seaside.ns.ca</t>
    </r>
  </si>
  <si>
    <t xml:space="preserve">(Suggest 200 for loose stick charcoal to 250 for dense well packed. This is the </t>
  </si>
  <si>
    <t xml:space="preserve">   "apparent" density" of the charcoal that will be spread on the ground.)</t>
  </si>
  <si>
    <t xml:space="preserve">    it, and determine its volume. Report in units of kG/M^3</t>
  </si>
  <si>
    <t>char</t>
  </si>
  <si>
    <t>(Enter Data appropriate to your Site)</t>
  </si>
  <si>
    <t>(Get answers for your Site, based on your input data.)</t>
  </si>
  <si>
    <t>What is the desired soil treatment depth?</t>
  </si>
  <si>
    <t>(Suggest 15 cm = 6" of tillage into the soil)</t>
  </si>
  <si>
    <t>Wt% Biochar</t>
  </si>
  <si>
    <t>(Cost of biochar + installation cost.)</t>
  </si>
  <si>
    <t>per M^2</t>
  </si>
  <si>
    <t>What is your Cost/kG for biochar?</t>
  </si>
  <si>
    <t xml:space="preserve">    Your installed Biochar Cost per M^2 is:</t>
  </si>
  <si>
    <t>What is the "apparent" density of your biochar?</t>
  </si>
  <si>
    <t>What is the "actual" density of your biochar?</t>
  </si>
  <si>
    <t xml:space="preserve">Suggest 275 to 300 kG/M^3. Determine by finely crushing a sample of biochar, weigh </t>
  </si>
  <si>
    <t>What is the biochar application rate:</t>
  </si>
  <si>
    <t xml:space="preserve">   Average Depth of biochar on surface:</t>
  </si>
  <si>
    <t xml:space="preserve">   "Biochar Soil" depth after tilling in:</t>
  </si>
  <si>
    <t>(Biochar volume increases original tilled soil volume.)</t>
  </si>
  <si>
    <t>What is the cost to apply the biochar?</t>
  </si>
  <si>
    <t>TO DETERMINE REQUIRED INCREASE IN YIELD AND VALUE OF OTHER SAVINGS FOR BIOCHAR ADDITIONS TO BE ECONOMIC:</t>
  </si>
  <si>
    <t>TO DETERMINE HOW MUCH YOU CAN AFFORD TO PAY FOR BIOCHAR</t>
  </si>
  <si>
    <t xml:space="preserve">   other $ savings from the use of biochar?</t>
  </si>
  <si>
    <t>You can afford to pay as much as ------&gt;</t>
  </si>
  <si>
    <t xml:space="preserve">   for your biochar,+freight, LESS Credits</t>
  </si>
  <si>
    <t>Spreadsheet for Calculating Basic Biochar Addition Economics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</si>
</sst>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3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ck"/>
      <bottom style="medium"/>
    </border>
    <border>
      <left>
        <color indexed="63"/>
      </left>
      <right style="double"/>
      <top style="thick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thick"/>
    </border>
    <border>
      <left>
        <color indexed="63"/>
      </left>
      <right style="double"/>
      <top style="medium"/>
      <bottom style="thick"/>
    </border>
    <border>
      <left style="double"/>
      <right>
        <color indexed="63"/>
      </right>
      <top style="thick"/>
      <bottom style="thick"/>
    </border>
    <border>
      <left>
        <color indexed="63"/>
      </left>
      <right style="double"/>
      <top style="thick"/>
      <bottom style="thick"/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165" fontId="0" fillId="2" borderId="0" xfId="0" applyNumberFormat="1" applyFill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5" fontId="0" fillId="2" borderId="1" xfId="0" applyNumberFormat="1" applyFill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5" fontId="0" fillId="2" borderId="3" xfId="0" applyNumberFormat="1" applyFill="1" applyBorder="1" applyAlignment="1">
      <alignment/>
    </xf>
    <xf numFmtId="0" fontId="0" fillId="0" borderId="4" xfId="0" applyBorder="1" applyAlignment="1">
      <alignment/>
    </xf>
    <xf numFmtId="165" fontId="0" fillId="2" borderId="4" xfId="0" applyNumberFormat="1" applyFill="1" applyBorder="1" applyAlignment="1">
      <alignment/>
    </xf>
    <xf numFmtId="0" fontId="0" fillId="0" borderId="5" xfId="0" applyBorder="1" applyAlignment="1">
      <alignment/>
    </xf>
    <xf numFmtId="0" fontId="0" fillId="0" borderId="5" xfId="0" applyFill="1" applyBorder="1" applyAlignment="1">
      <alignment/>
    </xf>
    <xf numFmtId="164" fontId="0" fillId="2" borderId="4" xfId="0" applyNumberFormat="1" applyFill="1" applyBorder="1" applyAlignment="1">
      <alignment/>
    </xf>
    <xf numFmtId="10" fontId="0" fillId="2" borderId="4" xfId="0" applyNumberForma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3" borderId="0" xfId="0" applyFill="1" applyBorder="1" applyAlignment="1">
      <alignment/>
    </xf>
    <xf numFmtId="0" fontId="0" fillId="0" borderId="11" xfId="0" applyBorder="1" applyAlignment="1">
      <alignment/>
    </xf>
    <xf numFmtId="0" fontId="0" fillId="2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2" fillId="0" borderId="1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3" borderId="5" xfId="0" applyFill="1" applyBorder="1" applyAlignment="1" applyProtection="1">
      <alignment/>
      <protection locked="0"/>
    </xf>
    <xf numFmtId="0" fontId="0" fillId="3" borderId="4" xfId="0" applyFill="1" applyBorder="1" applyAlignment="1" applyProtection="1">
      <alignment/>
      <protection locked="0"/>
    </xf>
    <xf numFmtId="1" fontId="0" fillId="3" borderId="4" xfId="0" applyNumberFormat="1" applyFill="1" applyBorder="1" applyAlignment="1" applyProtection="1">
      <alignment/>
      <protection locked="0"/>
    </xf>
    <xf numFmtId="165" fontId="0" fillId="3" borderId="4" xfId="0" applyNumberFormat="1" applyFill="1" applyBorder="1" applyAlignment="1" applyProtection="1">
      <alignment/>
      <protection locked="0"/>
    </xf>
    <xf numFmtId="165" fontId="0" fillId="3" borderId="6" xfId="0" applyNumberFormat="1" applyFill="1" applyBorder="1" applyAlignment="1" applyProtection="1">
      <alignment/>
      <protection locked="0"/>
    </xf>
    <xf numFmtId="165" fontId="0" fillId="3" borderId="3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3" xfId="0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3" borderId="28" xfId="0" applyFill="1" applyBorder="1" applyAlignment="1" applyProtection="1">
      <alignment/>
      <protection locked="0"/>
    </xf>
    <xf numFmtId="0" fontId="0" fillId="0" borderId="28" xfId="0" applyFill="1" applyBorder="1" applyAlignment="1">
      <alignment/>
    </xf>
    <xf numFmtId="0" fontId="0" fillId="0" borderId="29" xfId="0" applyBorder="1" applyAlignment="1">
      <alignment/>
    </xf>
    <xf numFmtId="0" fontId="4" fillId="0" borderId="0" xfId="0" applyFont="1" applyAlignment="1">
      <alignment/>
    </xf>
    <xf numFmtId="2" fontId="0" fillId="0" borderId="1" xfId="0" applyNumberFormat="1" applyBorder="1" applyAlignment="1">
      <alignment/>
    </xf>
    <xf numFmtId="10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workbookViewId="0" topLeftCell="A1">
      <selection activeCell="D14" sqref="D14"/>
    </sheetView>
  </sheetViews>
  <sheetFormatPr defaultColWidth="9.140625" defaultRowHeight="12.75"/>
  <cols>
    <col min="2" max="2" width="10.8515625" style="0" customWidth="1"/>
    <col min="5" max="5" width="12.00390625" style="0" customWidth="1"/>
    <col min="6" max="6" width="14.00390625" style="0" bestFit="1" customWidth="1"/>
  </cols>
  <sheetData>
    <row r="1" ht="13.5" thickBot="1">
      <c r="A1" s="55" t="s">
        <v>32</v>
      </c>
    </row>
    <row r="2" spans="1:16" ht="18.75" thickTop="1">
      <c r="A2" s="18"/>
      <c r="B2" s="19"/>
      <c r="C2" s="20" t="s">
        <v>55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21"/>
    </row>
    <row r="3" spans="1:16" ht="12.75">
      <c r="A3" s="22"/>
      <c r="B3" s="1" t="s">
        <v>0</v>
      </c>
      <c r="C3" s="23"/>
      <c r="D3" s="1" t="s">
        <v>33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4"/>
    </row>
    <row r="4" spans="1:16" ht="12.75">
      <c r="A4" s="22"/>
      <c r="B4" s="1" t="s">
        <v>7</v>
      </c>
      <c r="C4" s="25"/>
      <c r="D4" s="1" t="s">
        <v>34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4"/>
    </row>
    <row r="5" spans="1:16" ht="13.5" thickBot="1">
      <c r="A5" s="22"/>
      <c r="B5" s="1"/>
      <c r="C5" s="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4"/>
    </row>
    <row r="6" spans="1:16" ht="14.25" thickBot="1" thickTop="1">
      <c r="A6" s="26">
        <v>1</v>
      </c>
      <c r="B6" s="13" t="s">
        <v>26</v>
      </c>
      <c r="C6" s="14"/>
      <c r="D6" s="13"/>
      <c r="E6" s="13"/>
      <c r="F6" s="42">
        <v>1300</v>
      </c>
      <c r="G6" s="13" t="s">
        <v>11</v>
      </c>
      <c r="H6" s="13"/>
      <c r="I6" s="13" t="s">
        <v>12</v>
      </c>
      <c r="J6" s="13"/>
      <c r="K6" s="13"/>
      <c r="L6" s="13"/>
      <c r="M6" s="13"/>
      <c r="N6" s="13"/>
      <c r="O6" s="13"/>
      <c r="P6" s="27"/>
    </row>
    <row r="7" spans="1:16" ht="12.75">
      <c r="A7" s="50">
        <v>2</v>
      </c>
      <c r="B7" s="51" t="s">
        <v>42</v>
      </c>
      <c r="C7" s="51"/>
      <c r="D7" s="51"/>
      <c r="E7" s="51"/>
      <c r="F7" s="52">
        <v>200</v>
      </c>
      <c r="G7" s="51" t="s">
        <v>11</v>
      </c>
      <c r="H7" s="51"/>
      <c r="I7" s="51" t="s">
        <v>29</v>
      </c>
      <c r="J7" s="51"/>
      <c r="K7" s="51"/>
      <c r="L7" s="51"/>
      <c r="M7" s="51"/>
      <c r="N7" s="51"/>
      <c r="O7" s="51"/>
      <c r="P7" s="54"/>
    </row>
    <row r="8" spans="1:16" ht="13.5" thickBot="1">
      <c r="A8" s="37"/>
      <c r="B8" s="9"/>
      <c r="C8" s="9"/>
      <c r="D8" s="9"/>
      <c r="E8" s="9"/>
      <c r="F8" s="49"/>
      <c r="G8" s="9"/>
      <c r="H8" s="9"/>
      <c r="I8" s="9" t="s">
        <v>30</v>
      </c>
      <c r="J8" s="9"/>
      <c r="K8" s="9"/>
      <c r="L8" s="9"/>
      <c r="M8" s="9"/>
      <c r="N8" s="9"/>
      <c r="O8" s="9"/>
      <c r="P8" s="38"/>
    </row>
    <row r="9" spans="1:16" ht="12.75">
      <c r="A9" s="50">
        <v>3</v>
      </c>
      <c r="B9" s="51" t="s">
        <v>43</v>
      </c>
      <c r="C9" s="51"/>
      <c r="D9" s="51"/>
      <c r="E9" s="51"/>
      <c r="F9" s="52">
        <v>275</v>
      </c>
      <c r="G9" s="51"/>
      <c r="H9" s="51"/>
      <c r="I9" s="53" t="s">
        <v>44</v>
      </c>
      <c r="J9" s="51"/>
      <c r="K9" s="51"/>
      <c r="L9" s="51"/>
      <c r="M9" s="51"/>
      <c r="N9" s="51"/>
      <c r="O9" s="51"/>
      <c r="P9" s="54"/>
    </row>
    <row r="10" spans="1:16" ht="13.5" thickBot="1">
      <c r="A10" s="37"/>
      <c r="B10" s="9"/>
      <c r="C10" s="9"/>
      <c r="D10" s="9"/>
      <c r="E10" s="9"/>
      <c r="F10" s="49"/>
      <c r="G10" s="9"/>
      <c r="H10" s="9"/>
      <c r="I10" s="5" t="s">
        <v>31</v>
      </c>
      <c r="J10" s="9"/>
      <c r="K10" s="9"/>
      <c r="L10" s="9"/>
      <c r="M10" s="9"/>
      <c r="N10" s="9"/>
      <c r="O10" s="9"/>
      <c r="P10" s="38"/>
    </row>
    <row r="11" spans="1:16" ht="13.5" thickBot="1">
      <c r="A11" s="28">
        <v>4</v>
      </c>
      <c r="B11" s="11" t="s">
        <v>35</v>
      </c>
      <c r="C11" s="11"/>
      <c r="D11" s="11"/>
      <c r="E11" s="11"/>
      <c r="F11" s="43">
        <v>15</v>
      </c>
      <c r="G11" s="11" t="s">
        <v>15</v>
      </c>
      <c r="H11" s="11"/>
      <c r="I11" s="11" t="s">
        <v>36</v>
      </c>
      <c r="J11" s="11"/>
      <c r="K11" s="11"/>
      <c r="L11" s="11"/>
      <c r="M11" s="11"/>
      <c r="N11" s="11"/>
      <c r="O11" s="11"/>
      <c r="P11" s="29"/>
    </row>
    <row r="12" spans="1:16" ht="13.5" thickBot="1">
      <c r="A12" s="28">
        <v>5</v>
      </c>
      <c r="B12" s="11" t="s">
        <v>45</v>
      </c>
      <c r="C12" s="11"/>
      <c r="D12" s="11"/>
      <c r="E12" s="11"/>
      <c r="F12" s="44">
        <v>10</v>
      </c>
      <c r="G12" s="11" t="s">
        <v>1</v>
      </c>
      <c r="H12" s="11"/>
      <c r="I12" s="11" t="s">
        <v>18</v>
      </c>
      <c r="J12" s="11"/>
      <c r="K12" s="11"/>
      <c r="L12" s="11"/>
      <c r="M12" s="11"/>
      <c r="N12" s="11"/>
      <c r="O12" s="11"/>
      <c r="P12" s="29"/>
    </row>
    <row r="13" spans="1:16" ht="13.5" thickBot="1">
      <c r="A13" s="28"/>
      <c r="B13" s="11" t="s">
        <v>46</v>
      </c>
      <c r="C13" s="11"/>
      <c r="D13" s="11"/>
      <c r="E13" s="11"/>
      <c r="F13" s="15">
        <f>F12/F7*100</f>
        <v>5</v>
      </c>
      <c r="G13" s="11" t="s">
        <v>16</v>
      </c>
      <c r="H13" s="11"/>
      <c r="I13" s="11"/>
      <c r="J13" s="11"/>
      <c r="K13" s="11"/>
      <c r="L13" s="11"/>
      <c r="M13" s="11"/>
      <c r="N13" s="11"/>
      <c r="O13" s="11"/>
      <c r="P13" s="29"/>
    </row>
    <row r="14" spans="1:16" ht="13.5" thickBot="1">
      <c r="A14" s="28"/>
      <c r="B14" s="11" t="s">
        <v>17</v>
      </c>
      <c r="C14" s="11"/>
      <c r="D14" s="11"/>
      <c r="E14" s="11"/>
      <c r="F14" s="16">
        <f>F12/(F12+F11/100*F6)</f>
        <v>0.04878048780487805</v>
      </c>
      <c r="G14" s="11" t="s">
        <v>37</v>
      </c>
      <c r="H14" s="11"/>
      <c r="I14" s="11" t="s">
        <v>27</v>
      </c>
      <c r="J14" s="11"/>
      <c r="K14" s="11"/>
      <c r="L14" s="11"/>
      <c r="M14" s="11"/>
      <c r="N14" s="11"/>
      <c r="O14" s="11"/>
      <c r="P14" s="29"/>
    </row>
    <row r="15" spans="1:16" ht="13.5" thickBot="1">
      <c r="A15" s="28"/>
      <c r="B15" s="11" t="s">
        <v>47</v>
      </c>
      <c r="C15" s="11"/>
      <c r="D15" s="11"/>
      <c r="E15" s="11"/>
      <c r="F15" s="15">
        <f>F11+(F12/F9)*100</f>
        <v>18.636363636363637</v>
      </c>
      <c r="G15" s="11" t="s">
        <v>15</v>
      </c>
      <c r="H15" s="11"/>
      <c r="I15" s="11" t="s">
        <v>48</v>
      </c>
      <c r="J15" s="11"/>
      <c r="K15" s="11"/>
      <c r="L15" s="11"/>
      <c r="M15" s="11"/>
      <c r="N15" s="11"/>
      <c r="O15" s="11"/>
      <c r="P15" s="29"/>
    </row>
    <row r="16" spans="1:16" ht="13.5" thickBot="1">
      <c r="A16" s="28">
        <v>6</v>
      </c>
      <c r="B16" s="11" t="s">
        <v>49</v>
      </c>
      <c r="C16" s="11"/>
      <c r="D16" s="11"/>
      <c r="E16" s="11"/>
      <c r="F16" s="45">
        <v>0.1</v>
      </c>
      <c r="G16" s="11" t="s">
        <v>2</v>
      </c>
      <c r="H16" s="11"/>
      <c r="I16" s="11" t="s">
        <v>25</v>
      </c>
      <c r="J16" s="11"/>
      <c r="K16" s="11"/>
      <c r="L16" s="11"/>
      <c r="M16" s="11"/>
      <c r="N16" s="11"/>
      <c r="O16" s="11"/>
      <c r="P16" s="29"/>
    </row>
    <row r="17" spans="1:16" ht="13.5" thickBot="1">
      <c r="A17" s="28">
        <v>7</v>
      </c>
      <c r="B17" s="11" t="s">
        <v>5</v>
      </c>
      <c r="C17" s="11"/>
      <c r="D17" s="11"/>
      <c r="E17" s="11"/>
      <c r="F17" s="43">
        <v>10</v>
      </c>
      <c r="G17" s="11" t="s">
        <v>3</v>
      </c>
      <c r="H17" s="11"/>
      <c r="I17" s="11" t="s">
        <v>6</v>
      </c>
      <c r="J17" s="11"/>
      <c r="K17" s="11"/>
      <c r="L17" s="11"/>
      <c r="M17" s="11"/>
      <c r="N17" s="11"/>
      <c r="O17" s="11"/>
      <c r="P17" s="29"/>
    </row>
    <row r="18" spans="1:16" ht="13.5" thickBot="1">
      <c r="A18" s="30"/>
      <c r="B18" s="17"/>
      <c r="C18" s="17"/>
      <c r="D18" s="17"/>
      <c r="E18" s="17"/>
      <c r="F18" s="46"/>
      <c r="G18" s="17"/>
      <c r="H18" s="17"/>
      <c r="I18" s="17"/>
      <c r="J18" s="17"/>
      <c r="K18" s="17"/>
      <c r="L18" s="17"/>
      <c r="M18" s="17"/>
      <c r="N18" s="17"/>
      <c r="O18" s="17"/>
      <c r="P18" s="31"/>
    </row>
    <row r="19" spans="1:16" ht="14.25" thickBot="1" thickTop="1">
      <c r="A19" s="22"/>
      <c r="B19" s="1"/>
      <c r="C19" s="1"/>
      <c r="D19" s="1"/>
      <c r="E19" s="1"/>
      <c r="F19" s="5"/>
      <c r="G19" s="1"/>
      <c r="H19" s="1"/>
      <c r="I19" s="1"/>
      <c r="J19" s="1"/>
      <c r="K19" s="1"/>
      <c r="L19" s="1"/>
      <c r="M19" s="1"/>
      <c r="N19" s="1"/>
      <c r="O19" s="1"/>
      <c r="P19" s="24"/>
    </row>
    <row r="20" spans="1:16" ht="14.25" thickBot="1" thickTop="1">
      <c r="A20" s="32" t="s">
        <v>50</v>
      </c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33"/>
    </row>
    <row r="21" spans="1:16" ht="14.25" thickBot="1" thickTop="1">
      <c r="A21" s="34"/>
      <c r="B21" s="4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4"/>
    </row>
    <row r="22" spans="1:16" ht="13.5" thickBot="1">
      <c r="A22" s="28"/>
      <c r="B22" s="11" t="s">
        <v>40</v>
      </c>
      <c r="C22" s="11"/>
      <c r="D22" s="11"/>
      <c r="E22" s="11"/>
      <c r="F22" s="45">
        <v>0.2</v>
      </c>
      <c r="G22" s="11" t="s">
        <v>4</v>
      </c>
      <c r="H22" s="11"/>
      <c r="I22" s="11" t="s">
        <v>13</v>
      </c>
      <c r="J22" s="11"/>
      <c r="K22" s="11"/>
      <c r="L22" s="11"/>
      <c r="M22" s="11"/>
      <c r="N22" s="11"/>
      <c r="O22" s="11"/>
      <c r="P22" s="29"/>
    </row>
    <row r="23" spans="1:16" ht="13.5" thickBot="1">
      <c r="A23" s="28"/>
      <c r="B23" s="11" t="s">
        <v>41</v>
      </c>
      <c r="C23" s="11"/>
      <c r="D23" s="11"/>
      <c r="E23" s="11"/>
      <c r="F23" s="12">
        <f>F12*F22+F16</f>
        <v>2.1</v>
      </c>
      <c r="G23" s="11" t="s">
        <v>39</v>
      </c>
      <c r="H23" s="11"/>
      <c r="I23" s="11" t="s">
        <v>38</v>
      </c>
      <c r="J23" s="11"/>
      <c r="K23" s="11"/>
      <c r="L23" s="11"/>
      <c r="M23" s="11"/>
      <c r="N23" s="11"/>
      <c r="O23" s="11"/>
      <c r="P23" s="29"/>
    </row>
    <row r="24" spans="1:16" ht="12.75">
      <c r="A24" s="22"/>
      <c r="B24" s="1" t="s">
        <v>19</v>
      </c>
      <c r="C24" s="1"/>
      <c r="D24" s="1"/>
      <c r="E24" s="1"/>
      <c r="F24" s="5"/>
      <c r="G24" s="1"/>
      <c r="H24" s="1"/>
      <c r="I24" s="1" t="s">
        <v>23</v>
      </c>
      <c r="J24" s="1"/>
      <c r="K24" s="1"/>
      <c r="L24" s="1"/>
      <c r="M24" s="1"/>
      <c r="N24" s="1"/>
      <c r="O24" s="1"/>
      <c r="P24" s="24"/>
    </row>
    <row r="25" spans="1:16" ht="13.5" thickBot="1">
      <c r="A25" s="35"/>
      <c r="B25" s="3" t="s">
        <v>20</v>
      </c>
      <c r="C25" s="3"/>
      <c r="D25" s="3"/>
      <c r="E25" s="3"/>
      <c r="F25" s="6">
        <f>(F23)/F17</f>
        <v>0.21000000000000002</v>
      </c>
      <c r="G25" s="3" t="s">
        <v>8</v>
      </c>
      <c r="H25" s="3"/>
      <c r="I25" s="3" t="s">
        <v>24</v>
      </c>
      <c r="J25" s="3"/>
      <c r="K25" s="3"/>
      <c r="L25" s="3"/>
      <c r="M25" s="3"/>
      <c r="N25" s="3"/>
      <c r="O25" s="3"/>
      <c r="P25" s="36"/>
    </row>
    <row r="26" spans="1:16" ht="14.25" thickBot="1" thickTop="1">
      <c r="A26" s="2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4"/>
    </row>
    <row r="27" spans="1:16" ht="14.25" thickBot="1" thickTop="1">
      <c r="A27" s="32" t="s">
        <v>51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33"/>
    </row>
    <row r="28" spans="1:16" ht="13.5" thickTop="1">
      <c r="A28" s="22"/>
      <c r="B28" s="1" t="s">
        <v>9</v>
      </c>
      <c r="C28" s="1"/>
      <c r="D28" s="1"/>
      <c r="E28" s="1"/>
      <c r="F28" s="1"/>
      <c r="G28" s="1"/>
      <c r="H28" s="1"/>
      <c r="I28" s="1" t="s">
        <v>23</v>
      </c>
      <c r="J28" s="1"/>
      <c r="K28" s="1"/>
      <c r="L28" s="1"/>
      <c r="M28" s="1"/>
      <c r="N28" s="1"/>
      <c r="O28" s="1"/>
      <c r="P28" s="24"/>
    </row>
    <row r="29" spans="1:16" ht="13.5" thickBot="1">
      <c r="A29" s="37"/>
      <c r="B29" s="9" t="s">
        <v>52</v>
      </c>
      <c r="C29" s="9"/>
      <c r="D29" s="9"/>
      <c r="E29" s="9"/>
      <c r="F29" s="47">
        <v>0.21</v>
      </c>
      <c r="G29" s="9" t="s">
        <v>10</v>
      </c>
      <c r="H29" s="9"/>
      <c r="I29" s="9" t="s">
        <v>24</v>
      </c>
      <c r="J29" s="9"/>
      <c r="K29" s="9"/>
      <c r="L29" s="9"/>
      <c r="M29" s="9"/>
      <c r="N29" s="9"/>
      <c r="O29" s="9"/>
      <c r="P29" s="38"/>
    </row>
    <row r="30" spans="1:16" ht="13.5" thickBot="1">
      <c r="A30" s="37"/>
      <c r="B30" s="9" t="s">
        <v>21</v>
      </c>
      <c r="C30" s="9"/>
      <c r="D30" s="9"/>
      <c r="E30" s="9"/>
      <c r="F30" s="10">
        <f>F29*F17</f>
        <v>2.1</v>
      </c>
      <c r="G30" s="9" t="s">
        <v>22</v>
      </c>
      <c r="H30" s="9"/>
      <c r="I30" s="9"/>
      <c r="J30" s="9"/>
      <c r="K30" s="9"/>
      <c r="L30" s="9"/>
      <c r="M30" s="9"/>
      <c r="N30" s="9"/>
      <c r="O30" s="9"/>
      <c r="P30" s="38"/>
    </row>
    <row r="31" spans="1:16" ht="12.75">
      <c r="A31" s="22"/>
      <c r="B31" s="1" t="s">
        <v>53</v>
      </c>
      <c r="C31" s="1"/>
      <c r="D31" s="1"/>
      <c r="E31" s="1"/>
      <c r="F31" s="2">
        <f>(F30-F16)/F17</f>
        <v>0.2</v>
      </c>
      <c r="G31" s="1" t="s">
        <v>14</v>
      </c>
      <c r="H31" s="1"/>
      <c r="I31" s="1"/>
      <c r="J31" s="1"/>
      <c r="K31" s="1"/>
      <c r="L31" s="1"/>
      <c r="M31" s="1"/>
      <c r="N31" s="1"/>
      <c r="O31" s="1"/>
      <c r="P31" s="24"/>
    </row>
    <row r="32" spans="1:16" ht="13.5" thickBot="1">
      <c r="A32" s="35"/>
      <c r="B32" s="3" t="s">
        <v>54</v>
      </c>
      <c r="C32" s="3"/>
      <c r="D32" s="3"/>
      <c r="E32" s="3"/>
      <c r="F32" s="3"/>
      <c r="G32" s="56"/>
      <c r="H32" s="3"/>
      <c r="I32" s="3"/>
      <c r="J32" s="3"/>
      <c r="K32" s="3"/>
      <c r="L32" s="3"/>
      <c r="M32" s="3"/>
      <c r="N32" s="3"/>
      <c r="O32" s="3"/>
      <c r="P32" s="36"/>
    </row>
    <row r="33" spans="1:16" ht="13.5" thickTop="1">
      <c r="A33" s="2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4"/>
    </row>
    <row r="34" spans="1:16" ht="12.75">
      <c r="A34" s="34" t="s">
        <v>28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4"/>
    </row>
    <row r="35" spans="1:16" ht="12.75">
      <c r="A35" s="2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4"/>
    </row>
    <row r="36" spans="1:16" ht="13.5" thickBot="1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1"/>
    </row>
    <row r="37" spans="1:16" ht="13.5" thickTop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</row>
    <row r="38" spans="1:16" ht="12.75">
      <c r="A38" s="48"/>
      <c r="B38" s="48"/>
      <c r="C38" s="48"/>
      <c r="D38" s="48"/>
      <c r="E38" s="48"/>
      <c r="F38" s="48"/>
      <c r="G38" s="48"/>
      <c r="H38" s="48"/>
      <c r="I38" s="57"/>
      <c r="J38" s="48"/>
      <c r="K38" s="48"/>
      <c r="L38" s="48"/>
      <c r="M38" s="48"/>
      <c r="N38" s="48"/>
      <c r="O38" s="48"/>
      <c r="P38" s="48"/>
    </row>
    <row r="39" spans="1:16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</row>
    <row r="40" spans="1:16" ht="12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</row>
    <row r="41" spans="1:16" ht="12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1:16" ht="12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</row>
    <row r="43" spans="1:16" ht="12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</row>
    <row r="44" spans="1:16" ht="12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</row>
    <row r="45" spans="1:16" h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</row>
    <row r="46" spans="1:16" ht="12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</row>
    <row r="47" spans="1:16" ht="12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</row>
    <row r="48" spans="1:16" ht="12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</row>
    <row r="49" spans="1:16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</row>
    <row r="50" spans="1:16" ht="12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</row>
    <row r="51" spans="1:16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</row>
    <row r="52" spans="1:16" ht="12.7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</row>
    <row r="53" spans="1:16" ht="12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</row>
  </sheetData>
  <sheetProtection password="CB01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Chisholm</dc:creator>
  <cp:keywords/>
  <dc:description/>
  <cp:lastModifiedBy>Kevin Chisholm</cp:lastModifiedBy>
  <dcterms:created xsi:type="dcterms:W3CDTF">2008-05-10T13:54:31Z</dcterms:created>
  <dcterms:modified xsi:type="dcterms:W3CDTF">2009-04-22T02:16:28Z</dcterms:modified>
  <cp:category/>
  <cp:version/>
  <cp:contentType/>
  <cp:contentStatus/>
</cp:coreProperties>
</file>